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values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<sst xmlns="http://schemas.openxmlformats.org/spreadsheetml/2006/main" count="33" uniqueCount="32">
  <si>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   </t>
  </si>
  <si>
    <t>ELECTED OFFICIALS</t>
  </si>
  <si>
    <t>MONT</t>
  </si>
  <si>
    <t>IDAHO</t>
  </si>
  <si>
    <t>NO DAK</t>
  </si>
  <si>
    <t>SO DAK</t>
  </si>
  <si>
    <t>WYOMING</t>
  </si>
  <si>
    <t xml:space="preserve"> GOVERNOR</t>
  </si>
  <si>
    <t xml:space="preserve"> STATE AUDITOR</t>
  </si>
  <si>
    <t xml:space="preserve"> PSC - MEMBER</t>
  </si>
  <si>
    <t xml:space="preserve"> SUPREME CT CHIEF JUSTICE</t>
  </si>
  <si>
    <t xml:space="preserve"> DISTRICT JUDGE</t>
  </si>
  <si>
    <t xml:space="preserve"> </t>
  </si>
  <si>
    <t xml:space="preserve">  2006 ELECTED STATE OFFICIALS SALARY SURVEY</t>
  </si>
  <si>
    <t xml:space="preserve">  SALARIES OF MONTANA ELECTED OFFICIALS EFFECTIVE JULY 1, 2007 - JUNE 30, 2009</t>
  </si>
  <si>
    <t>Salaries June 2006</t>
  </si>
  <si>
    <t xml:space="preserve"> SUPREME CT JUSTICE </t>
  </si>
  <si>
    <t xml:space="preserve">  STATE OF MONTANA</t>
  </si>
  <si>
    <t xml:space="preserve"> LIEUTENANT GOVERNOR</t>
  </si>
  <si>
    <t xml:space="preserve"> ATTORNEY GENERAL</t>
  </si>
  <si>
    <t xml:space="preserve"> SECRETARY OF STATE</t>
  </si>
  <si>
    <t xml:space="preserve"> PSC CHAIR</t>
  </si>
  <si>
    <t xml:space="preserve"> SUPT OF PUB INSTRUCTION</t>
  </si>
  <si>
    <t xml:space="preserve"> CLERK, SUPREME COURT</t>
  </si>
  <si>
    <t>Data compiled from a survey of similar titles in the contiguous states conducted June 2006 (2-16-403 and 2-16-405, MCA).</t>
  </si>
  <si>
    <t xml:space="preserve">Montana's Current Salaries Including MT </t>
  </si>
  <si>
    <t xml:space="preserve">Montana's Salaries Excluding MT </t>
  </si>
  <si>
    <t>3% Increase</t>
  </si>
  <si>
    <t>4% Increase</t>
  </si>
  <si>
    <t>5% Increase</t>
  </si>
  <si>
    <t>6% Increase</t>
  </si>
  <si>
    <t xml:space="preserve">Human Resources Policy and Programs Bureau surveys the compensation analysts in the four contiguous states.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</si>
</sst>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/>
    </xf>
    <xf numFmtId="37" fontId="4" fillId="2" borderId="2" xfId="0" applyNumberFormat="1" applyFont="1" applyBorder="1" applyAlignment="1">
      <alignment/>
    </xf>
    <xf numFmtId="0" fontId="4" fillId="2" borderId="2" xfId="0" applyNumberFormat="1" applyFont="1" applyBorder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4" fillId="2" borderId="5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37" fontId="5" fillId="2" borderId="7" xfId="0" applyNumberFormat="1" applyFont="1" applyBorder="1" applyAlignment="1">
      <alignment/>
    </xf>
    <xf numFmtId="37" fontId="5" fillId="2" borderId="8" xfId="0" applyNumberFormat="1" applyFont="1" applyBorder="1" applyAlignment="1">
      <alignment/>
    </xf>
    <xf numFmtId="0" fontId="5" fillId="2" borderId="8" xfId="0" applyNumberFormat="1" applyFont="1" applyBorder="1" applyAlignment="1">
      <alignment/>
    </xf>
    <xf numFmtId="0" fontId="5" fillId="2" borderId="3" xfId="0" applyNumberFormat="1" applyFont="1" applyBorder="1" applyAlignment="1">
      <alignment horizontal="center"/>
    </xf>
    <xf numFmtId="0" fontId="4" fillId="2" borderId="9" xfId="0" applyNumberFormat="1" applyFont="1" applyBorder="1" applyAlignment="1">
      <alignment horizontal="center"/>
    </xf>
    <xf numFmtId="0" fontId="4" fillId="2" borderId="4" xfId="0" applyNumberFormat="1" applyFont="1" applyBorder="1" applyAlignment="1">
      <alignment/>
    </xf>
    <xf numFmtId="37" fontId="5" fillId="2" borderId="10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 horizontal="center"/>
    </xf>
    <xf numFmtId="0" fontId="4" fillId="2" borderId="3" xfId="0" applyNumberFormat="1" applyFont="1" applyBorder="1" applyAlignment="1">
      <alignment/>
    </xf>
    <xf numFmtId="37" fontId="4" fillId="2" borderId="8" xfId="0" applyNumberFormat="1" applyFont="1" applyBorder="1" applyAlignment="1">
      <alignment/>
    </xf>
    <xf numFmtId="37" fontId="4" fillId="2" borderId="3" xfId="0" applyNumberFormat="1" applyFont="1" applyBorder="1" applyAlignment="1">
      <alignment/>
    </xf>
    <xf numFmtId="0" fontId="4" fillId="2" borderId="12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37" fontId="4" fillId="2" borderId="13" xfId="0" applyNumberFormat="1" applyFont="1" applyBorder="1" applyAlignment="1">
      <alignment/>
    </xf>
    <xf numFmtId="0" fontId="5" fillId="2" borderId="14" xfId="0" applyNumberFormat="1" applyFont="1" applyBorder="1" applyAlignment="1">
      <alignment horizontal="center"/>
    </xf>
    <xf numFmtId="0" fontId="6" fillId="2" borderId="4" xfId="0" applyNumberFormat="1" applyFont="1" applyBorder="1" applyAlignment="1">
      <alignment/>
    </xf>
    <xf numFmtId="0" fontId="4" fillId="2" borderId="2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37" fontId="4" fillId="2" borderId="8" xfId="0" applyNumberFormat="1" applyFont="1" applyBorder="1" applyAlignment="1">
      <alignment horizontal="center"/>
    </xf>
    <xf numFmtId="37" fontId="4" fillId="2" borderId="13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 wrapText="1"/>
    </xf>
    <xf numFmtId="0" fontId="5" fillId="2" borderId="15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5" fillId="2" borderId="9" xfId="0" applyNumberFormat="1" applyFont="1" applyBorder="1" applyAlignment="1">
      <alignment horizontal="center"/>
    </xf>
    <xf numFmtId="0" fontId="4" fillId="2" borderId="17" xfId="0" applyNumberFormat="1" applyFont="1" applyBorder="1" applyAlignment="1">
      <alignment/>
    </xf>
    <xf numFmtId="0" fontId="6" fillId="2" borderId="18" xfId="0" applyNumberFormat="1" applyFont="1" applyBorder="1" applyAlignment="1">
      <alignment/>
    </xf>
    <xf numFmtId="0" fontId="5" fillId="2" borderId="5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4" fillId="2" borderId="13" xfId="0" applyNumberFormat="1" applyFont="1" applyBorder="1" applyAlignment="1">
      <alignment horizontal="center"/>
    </xf>
    <xf numFmtId="37" fontId="4" fillId="2" borderId="20" xfId="0" applyNumberFormat="1" applyFont="1" applyBorder="1" applyAlignment="1">
      <alignment/>
    </xf>
    <xf numFmtId="37" fontId="4" fillId="2" borderId="2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center"/>
    </xf>
    <xf numFmtId="37" fontId="4" fillId="2" borderId="22" xfId="0" applyNumberFormat="1" applyFont="1" applyBorder="1" applyAlignment="1">
      <alignment horizontal="center"/>
    </xf>
    <xf numFmtId="37" fontId="4" fillId="2" borderId="23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37" fontId="4" fillId="2" borderId="19" xfId="0" applyNumberFormat="1" applyFont="1" applyBorder="1" applyAlignment="1">
      <alignment horizontal="right"/>
    </xf>
    <xf numFmtId="37" fontId="4" fillId="2" borderId="23" xfId="0" applyNumberFormat="1" applyFont="1" applyBorder="1" applyAlignment="1">
      <alignment horizontal="right"/>
    </xf>
    <xf numFmtId="37" fontId="4" fillId="2" borderId="8" xfId="0" applyNumberFormat="1" applyFont="1" applyBorder="1" applyAlignment="1">
      <alignment horizontal="right"/>
    </xf>
    <xf numFmtId="37" fontId="4" fillId="2" borderId="24" xfId="0" applyNumberFormat="1" applyFont="1" applyBorder="1" applyAlignment="1">
      <alignment/>
    </xf>
    <xf numFmtId="37" fontId="4" fillId="2" borderId="25" xfId="0" applyNumberFormat="1" applyFont="1" applyBorder="1" applyAlignment="1">
      <alignment/>
    </xf>
    <xf numFmtId="37" fontId="4" fillId="2" borderId="9" xfId="0" applyNumberFormat="1" applyFont="1" applyBorder="1" applyAlignment="1">
      <alignment/>
    </xf>
    <xf numFmtId="37" fontId="4" fillId="2" borderId="26" xfId="0" applyNumberFormat="1" applyFont="1" applyBorder="1" applyAlignment="1">
      <alignment horizontal="center"/>
    </xf>
    <xf numFmtId="37" fontId="4" fillId="2" borderId="27" xfId="0" applyNumberFormat="1" applyFont="1" applyBorder="1" applyAlignment="1">
      <alignment horizontal="center"/>
    </xf>
    <xf numFmtId="37" fontId="4" fillId="2" borderId="28" xfId="0" applyNumberFormat="1" applyFont="1" applyBorder="1" applyAlignment="1">
      <alignment horizontal="center"/>
    </xf>
    <xf numFmtId="0" fontId="4" fillId="2" borderId="27" xfId="0" applyNumberFormat="1" applyFont="1" applyBorder="1" applyAlignment="1">
      <alignment horizontal="center"/>
    </xf>
    <xf numFmtId="37" fontId="4" fillId="2" borderId="29" xfId="0" applyNumberFormat="1" applyFont="1" applyBorder="1" applyAlignment="1">
      <alignment horizontal="center"/>
    </xf>
    <xf numFmtId="37" fontId="7" fillId="2" borderId="20" xfId="0" applyNumberFormat="1" applyFont="1" applyBorder="1" applyAlignment="1">
      <alignment horizontal="center" wrapText="1"/>
    </xf>
    <xf numFmtId="37" fontId="4" fillId="2" borderId="20" xfId="0" applyNumberFormat="1" applyFont="1" applyBorder="1" applyAlignment="1">
      <alignment horizontal="center" wrapText="1"/>
    </xf>
    <xf numFmtId="37" fontId="7" fillId="2" borderId="30" xfId="0" applyNumberFormat="1" applyFont="1" applyBorder="1" applyAlignment="1">
      <alignment horizontal="center" wrapText="1"/>
    </xf>
    <xf numFmtId="37" fontId="7" fillId="2" borderId="31" xfId="0" applyNumberFormat="1" applyFont="1" applyBorder="1" applyAlignment="1">
      <alignment horizontal="center" wrapText="1"/>
    </xf>
    <xf numFmtId="0" fontId="5" fillId="2" borderId="32" xfId="0" applyNumberFormat="1" applyFont="1" applyBorder="1" applyAlignment="1">
      <alignment horizontal="center" wrapText="1"/>
    </xf>
    <xf numFmtId="0" fontId="0" fillId="2" borderId="33" xfId="0" applyNumberFormat="1" applyBorder="1" applyAlignment="1">
      <alignment horizontal="center" wrapText="1"/>
    </xf>
    <xf numFmtId="0" fontId="5" fillId="2" borderId="34" xfId="0" applyNumberFormat="1" applyFont="1" applyBorder="1" applyAlignment="1">
      <alignment horizontal="center" wrapText="1"/>
    </xf>
    <xf numFmtId="0" fontId="0" fillId="2" borderId="35" xfId="0" applyNumberFormat="1" applyBorder="1" applyAlignment="1">
      <alignment horizontal="center" wrapText="1"/>
    </xf>
    <xf numFmtId="37" fontId="5" fillId="2" borderId="25" xfId="0" applyNumberFormat="1" applyFont="1" applyBorder="1" applyAlignment="1">
      <alignment horizontal="center" wrapText="1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A22" sqref="A22"/>
    </sheetView>
  </sheetViews>
  <sheetFormatPr defaultColWidth="8.7109375" defaultRowHeight="12.75"/>
  <cols>
    <col min="1" max="1" width="35.28125" style="31" customWidth="1"/>
    <col min="2" max="2" width="11.57421875" style="31" customWidth="1"/>
    <col min="3" max="3" width="10.8515625" style="31" customWidth="1"/>
    <col min="4" max="4" width="13.140625" style="31" customWidth="1"/>
    <col min="5" max="5" width="11.8515625" style="31" customWidth="1"/>
    <col min="6" max="6" width="12.8515625" style="31" customWidth="1"/>
    <col min="7" max="7" width="24.421875" style="33" customWidth="1"/>
    <col min="8" max="8" width="21.7109375" style="33" customWidth="1"/>
    <col min="9" max="9" width="10.8515625" style="33" customWidth="1"/>
    <col min="10" max="10" width="10.421875" style="31" customWidth="1"/>
    <col min="11" max="11" width="10.28125" style="31" customWidth="1"/>
    <col min="12" max="12" width="10.7109375" style="33" customWidth="1"/>
    <col min="13" max="16384" width="8.7109375" style="31" customWidth="1"/>
  </cols>
  <sheetData>
    <row r="1" spans="1:21" ht="15.75" thickTop="1">
      <c r="A1" s="1"/>
      <c r="B1" s="2"/>
      <c r="C1" s="2"/>
      <c r="D1" s="2"/>
      <c r="E1" s="2"/>
      <c r="F1" s="3"/>
      <c r="G1" s="26"/>
      <c r="H1" s="26"/>
      <c r="I1" s="26"/>
      <c r="J1" s="53"/>
      <c r="K1" s="53"/>
      <c r="L1" s="56"/>
      <c r="M1" s="30"/>
      <c r="N1" s="30"/>
      <c r="O1" s="30"/>
      <c r="P1" s="30"/>
      <c r="Q1" s="30"/>
      <c r="R1" s="30"/>
      <c r="S1" s="30"/>
      <c r="T1" s="30"/>
      <c r="U1" s="30"/>
    </row>
    <row r="2" spans="1:21" ht="15.75">
      <c r="A2" s="4" t="s">
        <v>17</v>
      </c>
      <c r="B2" s="32"/>
      <c r="C2" s="30"/>
      <c r="D2" s="30"/>
      <c r="E2" s="30"/>
      <c r="J2" s="30"/>
      <c r="K2" s="30"/>
      <c r="L2" s="57"/>
      <c r="M2" s="30"/>
      <c r="N2" s="30"/>
      <c r="O2" s="30"/>
      <c r="P2" s="30"/>
      <c r="Q2" s="30"/>
      <c r="R2" s="30"/>
      <c r="S2" s="30"/>
      <c r="T2" s="30"/>
      <c r="U2" s="30"/>
    </row>
    <row r="3" spans="1:21" ht="15.75">
      <c r="A3" s="4" t="s">
        <v>13</v>
      </c>
      <c r="B3" s="8"/>
      <c r="J3" s="30"/>
      <c r="K3" s="30"/>
      <c r="L3" s="57"/>
      <c r="M3" s="30"/>
      <c r="N3" s="30"/>
      <c r="O3" s="30"/>
      <c r="P3" s="30"/>
      <c r="Q3" s="30"/>
      <c r="R3" s="30"/>
      <c r="S3" s="30"/>
      <c r="T3" s="30"/>
      <c r="U3" s="30"/>
    </row>
    <row r="4" spans="1:21" ht="15.75">
      <c r="A4" s="4" t="s">
        <v>14</v>
      </c>
      <c r="B4" s="32"/>
      <c r="C4" s="32"/>
      <c r="D4" s="30"/>
      <c r="E4" s="30"/>
      <c r="J4" s="30"/>
      <c r="K4" s="30"/>
      <c r="L4" s="57"/>
      <c r="M4" s="30"/>
      <c r="N4" s="30"/>
      <c r="O4" s="30"/>
      <c r="P4" s="30"/>
      <c r="Q4" s="30"/>
      <c r="R4" s="30"/>
      <c r="S4" s="30"/>
      <c r="T4" s="30"/>
      <c r="U4" s="30"/>
    </row>
    <row r="5" spans="1:21" ht="15.75">
      <c r="A5" s="4"/>
      <c r="B5" s="32"/>
      <c r="C5" s="32"/>
      <c r="D5" s="30"/>
      <c r="E5" s="30"/>
      <c r="J5" s="30"/>
      <c r="K5" s="30"/>
      <c r="L5" s="57"/>
      <c r="M5" s="30"/>
      <c r="N5" s="30"/>
      <c r="O5" s="30"/>
      <c r="P5" s="30"/>
      <c r="Q5" s="30"/>
      <c r="R5" s="30"/>
      <c r="S5" s="30"/>
      <c r="T5" s="30"/>
      <c r="U5" s="30"/>
    </row>
    <row r="6" spans="1:21" ht="15.75">
      <c r="A6" s="5"/>
      <c r="B6" s="6"/>
      <c r="C6" s="7"/>
      <c r="D6" s="6"/>
      <c r="E6" s="6"/>
      <c r="F6" s="6"/>
      <c r="G6" s="27"/>
      <c r="H6" s="27"/>
      <c r="I6" s="41"/>
      <c r="J6" s="32"/>
      <c r="K6" s="55"/>
      <c r="L6" s="57"/>
      <c r="M6" s="30"/>
      <c r="N6" s="30"/>
      <c r="O6" s="30"/>
      <c r="P6" s="30"/>
      <c r="Q6" s="30"/>
      <c r="R6" s="30"/>
      <c r="S6" s="30"/>
      <c r="T6" s="30"/>
      <c r="U6" s="30"/>
    </row>
    <row r="7" spans="1:21" ht="19.5" customHeight="1">
      <c r="A7" s="9"/>
      <c r="B7" s="10" t="s">
        <v>0</v>
      </c>
      <c r="C7" s="11"/>
      <c r="D7" s="12"/>
      <c r="E7" s="12"/>
      <c r="F7" s="12"/>
      <c r="G7" s="67" t="s">
        <v>25</v>
      </c>
      <c r="H7" s="67" t="s">
        <v>26</v>
      </c>
      <c r="I7" s="65" t="s">
        <v>27</v>
      </c>
      <c r="J7" s="69" t="s">
        <v>28</v>
      </c>
      <c r="K7" s="61" t="s">
        <v>29</v>
      </c>
      <c r="L7" s="63" t="s">
        <v>30</v>
      </c>
      <c r="M7" s="30"/>
      <c r="N7" s="30"/>
      <c r="O7" s="30"/>
      <c r="P7" s="30"/>
      <c r="Q7" s="30"/>
      <c r="R7" s="30"/>
      <c r="S7" s="30"/>
      <c r="T7" s="30"/>
      <c r="U7" s="30"/>
    </row>
    <row r="8" spans="1:21" ht="19.5" customHeight="1">
      <c r="A8" s="13" t="s">
        <v>1</v>
      </c>
      <c r="B8" s="37"/>
      <c r="C8" s="14"/>
      <c r="D8" s="38" t="s">
        <v>15</v>
      </c>
      <c r="E8" s="14"/>
      <c r="F8" s="39"/>
      <c r="G8" s="68"/>
      <c r="H8" s="68"/>
      <c r="I8" s="66"/>
      <c r="J8" s="69"/>
      <c r="K8" s="62"/>
      <c r="L8" s="64"/>
      <c r="M8" s="30"/>
      <c r="N8" s="30"/>
      <c r="O8" s="30"/>
      <c r="P8" s="30"/>
      <c r="Q8" s="30"/>
      <c r="R8" s="30"/>
      <c r="S8" s="30"/>
      <c r="T8" s="30"/>
      <c r="U8" s="30"/>
    </row>
    <row r="9" spans="1:21" ht="15.75">
      <c r="A9" s="15"/>
      <c r="B9" s="16" t="s">
        <v>2</v>
      </c>
      <c r="C9" s="16" t="s">
        <v>3</v>
      </c>
      <c r="D9" s="16" t="s">
        <v>4</v>
      </c>
      <c r="E9" s="16" t="s">
        <v>5</v>
      </c>
      <c r="F9" s="36" t="s">
        <v>6</v>
      </c>
      <c r="G9" s="17"/>
      <c r="H9" s="24" t="s">
        <v>12</v>
      </c>
      <c r="I9" s="42"/>
      <c r="J9" s="54"/>
      <c r="K9" s="44"/>
      <c r="L9" s="58"/>
      <c r="M9" s="30"/>
      <c r="N9" s="30"/>
      <c r="O9" s="30"/>
      <c r="P9" s="30"/>
      <c r="Q9" s="30"/>
      <c r="R9" s="30"/>
      <c r="S9" s="30"/>
      <c r="T9" s="30"/>
      <c r="U9" s="30"/>
    </row>
    <row r="10" spans="1:21" ht="15" hidden="1">
      <c r="A10" s="25" t="s">
        <v>7</v>
      </c>
      <c r="B10" s="49">
        <v>96462</v>
      </c>
      <c r="C10" s="50">
        <v>101500</v>
      </c>
      <c r="D10" s="51">
        <v>88926</v>
      </c>
      <c r="E10" s="51">
        <v>108710</v>
      </c>
      <c r="F10" s="51">
        <v>105000</v>
      </c>
      <c r="G10" s="46">
        <f>AVERAGE(B10:F10)</f>
        <v>100119.6</v>
      </c>
      <c r="H10" s="46">
        <f>AVERAGE(C10:F10)</f>
        <v>101034</v>
      </c>
      <c r="I10" s="47">
        <f>H10*1.03</f>
        <v>104065.02</v>
      </c>
      <c r="J10" s="54">
        <f>H10*1.04</f>
        <v>105075.36</v>
      </c>
      <c r="K10" s="44">
        <f>H10*1.05</f>
        <v>106085.70000000001</v>
      </c>
      <c r="L10" s="58">
        <f>H10*1.06</f>
        <v>107096.04000000001</v>
      </c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" hidden="1">
      <c r="A11" s="25" t="s">
        <v>18</v>
      </c>
      <c r="B11" s="51">
        <v>74173</v>
      </c>
      <c r="C11" s="50">
        <v>56920</v>
      </c>
      <c r="D11" s="51">
        <v>69035</v>
      </c>
      <c r="E11" s="51">
        <v>102908</v>
      </c>
      <c r="F11" s="51">
        <v>92000</v>
      </c>
      <c r="G11" s="46">
        <f>AVERAGE(B11:F11)</f>
        <v>79007.2</v>
      </c>
      <c r="H11" s="46">
        <f aca="true" t="shared" si="0" ref="H11:H21">AVERAGE(C11:F11)</f>
        <v>80215.75</v>
      </c>
      <c r="I11" s="47">
        <f aca="true" t="shared" si="1" ref="I11:I21">H11*1.03</f>
        <v>82622.2225</v>
      </c>
      <c r="J11" s="54">
        <f aca="true" t="shared" si="2" ref="J11:J21">H11*1.04</f>
        <v>83424.38</v>
      </c>
      <c r="K11" s="44">
        <f aca="true" t="shared" si="3" ref="K11:K21">H11*1.05</f>
        <v>84226.5375</v>
      </c>
      <c r="L11" s="58">
        <f aca="true" t="shared" si="4" ref="L11:L21">H11*1.06</f>
        <v>85028.695</v>
      </c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" hidden="1">
      <c r="A12" s="25" t="s">
        <v>19</v>
      </c>
      <c r="B12" s="51">
        <v>85762</v>
      </c>
      <c r="C12" s="50">
        <v>91500</v>
      </c>
      <c r="D12" s="51">
        <v>77655</v>
      </c>
      <c r="E12" s="51">
        <v>92307</v>
      </c>
      <c r="F12" s="51">
        <v>100785</v>
      </c>
      <c r="G12" s="46">
        <f aca="true" t="shared" si="5" ref="G12:G21">AVERAGE(B12:F12)</f>
        <v>89601.8</v>
      </c>
      <c r="H12" s="46">
        <f t="shared" si="0"/>
        <v>90561.75</v>
      </c>
      <c r="I12" s="47">
        <f t="shared" si="1"/>
        <v>93278.60250000001</v>
      </c>
      <c r="J12" s="54">
        <f t="shared" si="2"/>
        <v>94184.22</v>
      </c>
      <c r="K12" s="44">
        <f t="shared" si="3"/>
        <v>95089.83750000001</v>
      </c>
      <c r="L12" s="58">
        <f t="shared" si="4"/>
        <v>95995.455</v>
      </c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" hidden="1">
      <c r="A13" s="25" t="s">
        <v>20</v>
      </c>
      <c r="B13" s="51">
        <v>76539</v>
      </c>
      <c r="C13" s="50">
        <v>82500</v>
      </c>
      <c r="D13" s="51">
        <v>70739</v>
      </c>
      <c r="E13" s="51">
        <v>73865</v>
      </c>
      <c r="F13" s="51">
        <v>92000</v>
      </c>
      <c r="G13" s="46">
        <f t="shared" si="5"/>
        <v>79128.6</v>
      </c>
      <c r="H13" s="46">
        <f t="shared" si="0"/>
        <v>79776</v>
      </c>
      <c r="I13" s="47">
        <f t="shared" si="1"/>
        <v>82169.28</v>
      </c>
      <c r="J13" s="54">
        <f t="shared" si="2"/>
        <v>82967.04000000001</v>
      </c>
      <c r="K13" s="44">
        <f t="shared" si="3"/>
        <v>83764.8</v>
      </c>
      <c r="L13" s="58">
        <f t="shared" si="4"/>
        <v>84562.56</v>
      </c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" hidden="1">
      <c r="A14" s="25" t="s">
        <v>22</v>
      </c>
      <c r="B14" s="51">
        <v>89472</v>
      </c>
      <c r="C14" s="50">
        <v>82500</v>
      </c>
      <c r="D14" s="51">
        <v>80532</v>
      </c>
      <c r="E14" s="51">
        <v>151867</v>
      </c>
      <c r="F14" s="51">
        <v>92000</v>
      </c>
      <c r="G14" s="46">
        <f t="shared" si="5"/>
        <v>99274.2</v>
      </c>
      <c r="H14" s="46">
        <f t="shared" si="0"/>
        <v>101724.75</v>
      </c>
      <c r="I14" s="47">
        <f t="shared" si="1"/>
        <v>104776.49250000001</v>
      </c>
      <c r="J14" s="54">
        <f t="shared" si="2"/>
        <v>105793.74</v>
      </c>
      <c r="K14" s="44">
        <f t="shared" si="3"/>
        <v>106810.9875</v>
      </c>
      <c r="L14" s="58">
        <f t="shared" si="4"/>
        <v>107828.235</v>
      </c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" hidden="1">
      <c r="A15" s="25" t="s">
        <v>8</v>
      </c>
      <c r="B15" s="51">
        <v>76579</v>
      </c>
      <c r="C15" s="50">
        <v>82500</v>
      </c>
      <c r="D15" s="51">
        <v>70739</v>
      </c>
      <c r="E15" s="51">
        <v>73865</v>
      </c>
      <c r="F15" s="51">
        <v>92000</v>
      </c>
      <c r="G15" s="46">
        <f>AVERAGE(B15:F15)</f>
        <v>79136.6</v>
      </c>
      <c r="H15" s="46">
        <f t="shared" si="0"/>
        <v>79776</v>
      </c>
      <c r="I15" s="47">
        <f t="shared" si="1"/>
        <v>82169.28</v>
      </c>
      <c r="J15" s="54">
        <f t="shared" si="2"/>
        <v>82967.04000000001</v>
      </c>
      <c r="K15" s="44">
        <f t="shared" si="3"/>
        <v>83764.8</v>
      </c>
      <c r="L15" s="58">
        <f t="shared" si="4"/>
        <v>84562.56</v>
      </c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" hidden="1">
      <c r="A16" s="25" t="s">
        <v>21</v>
      </c>
      <c r="B16" s="51">
        <v>78269</v>
      </c>
      <c r="C16" s="50">
        <v>82740</v>
      </c>
      <c r="D16" s="51">
        <v>72669</v>
      </c>
      <c r="E16" s="51">
        <v>86144</v>
      </c>
      <c r="F16" s="51">
        <v>91025</v>
      </c>
      <c r="G16" s="46">
        <f t="shared" si="5"/>
        <v>82169.4</v>
      </c>
      <c r="H16" s="46">
        <f t="shared" si="0"/>
        <v>83144.5</v>
      </c>
      <c r="I16" s="47">
        <f t="shared" si="1"/>
        <v>85638.835</v>
      </c>
      <c r="J16" s="54">
        <f t="shared" si="2"/>
        <v>86470.28</v>
      </c>
      <c r="K16" s="44">
        <f t="shared" si="3"/>
        <v>87301.725</v>
      </c>
      <c r="L16" s="58">
        <f t="shared" si="4"/>
        <v>88133.17</v>
      </c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" hidden="1">
      <c r="A17" s="25" t="s">
        <v>9</v>
      </c>
      <c r="B17" s="51">
        <v>77418</v>
      </c>
      <c r="C17" s="50">
        <v>82740</v>
      </c>
      <c r="D17" s="51">
        <v>72669</v>
      </c>
      <c r="E17" s="51">
        <v>86144</v>
      </c>
      <c r="F17" s="51">
        <v>87524</v>
      </c>
      <c r="G17" s="46">
        <f t="shared" si="5"/>
        <v>81299</v>
      </c>
      <c r="H17" s="46">
        <f t="shared" si="0"/>
        <v>82269.25</v>
      </c>
      <c r="I17" s="47">
        <f t="shared" si="1"/>
        <v>84737.3275</v>
      </c>
      <c r="J17" s="54">
        <f t="shared" si="2"/>
        <v>85560.02</v>
      </c>
      <c r="K17" s="44">
        <f t="shared" si="3"/>
        <v>86382.71250000001</v>
      </c>
      <c r="L17" s="58">
        <f t="shared" si="4"/>
        <v>87205.405</v>
      </c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 hidden="1">
      <c r="A18" s="25" t="s">
        <v>10</v>
      </c>
      <c r="B18" s="51">
        <v>102461</v>
      </c>
      <c r="C18" s="52">
        <v>105668</v>
      </c>
      <c r="D18" s="51">
        <v>106102</v>
      </c>
      <c r="E18" s="51">
        <v>111389</v>
      </c>
      <c r="F18" s="51">
        <v>111400</v>
      </c>
      <c r="G18" s="46">
        <f t="shared" si="5"/>
        <v>107404</v>
      </c>
      <c r="H18" s="46">
        <f>AVERAGE(C18:F18)</f>
        <v>108639.75</v>
      </c>
      <c r="I18" s="47">
        <f t="shared" si="1"/>
        <v>111898.9425</v>
      </c>
      <c r="J18" s="54">
        <f t="shared" si="2"/>
        <v>112985.34000000001</v>
      </c>
      <c r="K18" s="44">
        <f t="shared" si="3"/>
        <v>114071.7375</v>
      </c>
      <c r="L18" s="58">
        <f t="shared" si="4"/>
        <v>115158.13500000001</v>
      </c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 hidden="1">
      <c r="A19" s="25" t="s">
        <v>16</v>
      </c>
      <c r="B19" s="51">
        <v>100880</v>
      </c>
      <c r="C19" s="50">
        <v>104168</v>
      </c>
      <c r="D19" s="51">
        <v>103087</v>
      </c>
      <c r="E19" s="51">
        <v>111389</v>
      </c>
      <c r="F19" s="51">
        <v>111400</v>
      </c>
      <c r="G19" s="46">
        <f t="shared" si="5"/>
        <v>106184.8</v>
      </c>
      <c r="H19" s="46">
        <f t="shared" si="0"/>
        <v>107511</v>
      </c>
      <c r="I19" s="47">
        <f t="shared" si="1"/>
        <v>110736.33</v>
      </c>
      <c r="J19" s="54">
        <f t="shared" si="2"/>
        <v>111811.44</v>
      </c>
      <c r="K19" s="44">
        <f t="shared" si="3"/>
        <v>112886.55</v>
      </c>
      <c r="L19" s="58">
        <f t="shared" si="4"/>
        <v>113961.66</v>
      </c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hidden="1">
      <c r="A20" s="25" t="s">
        <v>23</v>
      </c>
      <c r="B20" s="51">
        <v>71240</v>
      </c>
      <c r="C20" s="50">
        <v>89610</v>
      </c>
      <c r="D20" s="51">
        <v>76392</v>
      </c>
      <c r="E20" s="51">
        <v>64405</v>
      </c>
      <c r="F20" s="51">
        <v>71861</v>
      </c>
      <c r="G20" s="46">
        <f t="shared" si="5"/>
        <v>74701.6</v>
      </c>
      <c r="H20" s="46">
        <f t="shared" si="0"/>
        <v>75567</v>
      </c>
      <c r="I20" s="47">
        <f t="shared" si="1"/>
        <v>77834.01</v>
      </c>
      <c r="J20" s="54">
        <f t="shared" si="2"/>
        <v>78589.68000000001</v>
      </c>
      <c r="K20" s="44">
        <f t="shared" si="3"/>
        <v>79345.35</v>
      </c>
      <c r="L20" s="58">
        <f t="shared" si="4"/>
        <v>80101.02</v>
      </c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>
      <c r="A21" s="40" t="s">
        <v>11</v>
      </c>
      <c r="B21" s="51">
        <v>94099</v>
      </c>
      <c r="C21" s="50">
        <v>97632</v>
      </c>
      <c r="D21" s="51">
        <v>94298</v>
      </c>
      <c r="E21" s="51">
        <v>104040</v>
      </c>
      <c r="F21" s="51">
        <v>106100</v>
      </c>
      <c r="G21" s="48">
        <f t="shared" si="5"/>
        <v>99233.8</v>
      </c>
      <c r="H21" s="48">
        <f t="shared" si="0"/>
        <v>100517.5</v>
      </c>
      <c r="I21" s="47">
        <f t="shared" si="1"/>
        <v>103533.02500000001</v>
      </c>
      <c r="J21" s="54">
        <f t="shared" si="2"/>
        <v>104538.2</v>
      </c>
      <c r="K21" s="44">
        <f t="shared" si="3"/>
        <v>105543.375</v>
      </c>
      <c r="L21" s="58">
        <f t="shared" si="4"/>
        <v>106548.55</v>
      </c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.75">
      <c r="A22" s="18"/>
      <c r="B22" s="19"/>
      <c r="C22" s="11"/>
      <c r="D22" s="11"/>
      <c r="E22" s="19"/>
      <c r="F22" s="19"/>
      <c r="G22" s="28"/>
      <c r="H22" s="28"/>
      <c r="I22" s="28"/>
      <c r="J22" s="45"/>
      <c r="K22" s="30"/>
      <c r="L22" s="57"/>
      <c r="M22" s="30"/>
      <c r="N22" s="30"/>
      <c r="O22" s="30"/>
      <c r="P22" s="30"/>
      <c r="Q22" s="30"/>
      <c r="R22" s="30"/>
      <c r="S22" s="30"/>
      <c r="T22" s="30"/>
      <c r="U22" s="30"/>
    </row>
    <row r="23" spans="1:12" ht="15">
      <c r="A23" s="18"/>
      <c r="L23" s="59"/>
    </row>
    <row r="24" spans="1:21" ht="15">
      <c r="A24" s="20"/>
      <c r="B24" s="30"/>
      <c r="C24" s="30"/>
      <c r="D24" s="30"/>
      <c r="E24" s="30"/>
      <c r="F24" s="30"/>
      <c r="G24" s="34"/>
      <c r="H24" s="34"/>
      <c r="J24" s="30"/>
      <c r="K24" s="30"/>
      <c r="L24" s="57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5">
      <c r="A25" s="18" t="s">
        <v>24</v>
      </c>
      <c r="C25" s="30"/>
      <c r="D25" s="30"/>
      <c r="E25" s="30"/>
      <c r="F25" s="30"/>
      <c r="G25" s="34"/>
      <c r="H25" s="34"/>
      <c r="J25" s="30"/>
      <c r="K25" s="30"/>
      <c r="L25" s="57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">
      <c r="A26" s="18"/>
      <c r="C26" s="30"/>
      <c r="D26" s="30"/>
      <c r="E26" s="30"/>
      <c r="F26" s="30"/>
      <c r="G26" s="34"/>
      <c r="H26" s="34"/>
      <c r="J26" s="30"/>
      <c r="K26" s="30"/>
      <c r="L26" s="57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5">
      <c r="A27" s="18" t="s">
        <v>31</v>
      </c>
      <c r="C27" s="30"/>
      <c r="D27" s="30"/>
      <c r="E27" s="30"/>
      <c r="F27" s="30"/>
      <c r="G27" s="34"/>
      <c r="H27" s="34"/>
      <c r="J27" s="30"/>
      <c r="K27" s="30"/>
      <c r="L27" s="57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5">
      <c r="A28" s="18" t="s">
        <v>12</v>
      </c>
      <c r="C28" s="30"/>
      <c r="D28" s="30"/>
      <c r="E28" s="30"/>
      <c r="F28" s="30"/>
      <c r="G28" s="34"/>
      <c r="H28" s="34"/>
      <c r="J28" s="30"/>
      <c r="K28" s="30"/>
      <c r="L28" s="57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.75" thickBot="1">
      <c r="A29" s="21"/>
      <c r="B29" s="22"/>
      <c r="C29" s="23"/>
      <c r="D29" s="23"/>
      <c r="E29" s="23"/>
      <c r="F29" s="23"/>
      <c r="G29" s="29"/>
      <c r="H29" s="29"/>
      <c r="I29" s="43"/>
      <c r="J29" s="23"/>
      <c r="K29" s="23"/>
      <c r="L29" s="60"/>
      <c r="M29" s="30"/>
      <c r="N29" s="30"/>
      <c r="O29" s="30"/>
      <c r="P29" s="30"/>
      <c r="Q29" s="30"/>
      <c r="R29" s="30"/>
      <c r="S29" s="30"/>
      <c r="T29" s="30"/>
      <c r="U29" s="30"/>
    </row>
    <row r="30" spans="3:21" ht="15.75" thickTop="1">
      <c r="C30" s="30"/>
      <c r="D30" s="30"/>
      <c r="E30" s="30"/>
      <c r="F30" s="30"/>
      <c r="G30" s="34"/>
      <c r="H30" s="34"/>
      <c r="J30" s="30"/>
      <c r="K30" s="30"/>
      <c r="L30" s="34"/>
      <c r="M30" s="30"/>
      <c r="N30" s="30"/>
      <c r="O30" s="30"/>
      <c r="P30" s="30"/>
      <c r="Q30" s="30"/>
      <c r="R30" s="30"/>
      <c r="S30" s="30"/>
      <c r="T30" s="30"/>
      <c r="U30" s="30"/>
    </row>
    <row r="31" spans="3:5" ht="15">
      <c r="C31" s="30"/>
      <c r="D31" s="30"/>
      <c r="E31" s="30"/>
    </row>
    <row r="32" spans="3:5" ht="15">
      <c r="C32" s="30"/>
      <c r="D32" s="30"/>
      <c r="E32" s="30"/>
    </row>
    <row r="33" spans="3:5" ht="15">
      <c r="C33" s="30"/>
      <c r="D33" s="30"/>
      <c r="E33" s="30"/>
    </row>
    <row r="34" ht="15">
      <c r="H34" s="35"/>
    </row>
  </sheetData>
  <mergeCells count="6">
    <mergeCell ref="K7:K8"/>
    <mergeCell ref="L7:L8"/>
    <mergeCell ref="I7:I8"/>
    <mergeCell ref="G7:G8"/>
    <mergeCell ref="H7:H8"/>
    <mergeCell ref="J7:J8"/>
  </mergeCells>
  <printOptions horizontalCentered="1" verticalCentered="1"/>
  <pageMargins left="1" right="1" top="0.25" bottom="0.25" header="0.25" footer="0.25"/>
  <pageSetup horizontalDpi="300" verticalDpi="300" orientation="landscape" paperSize="5" scale="85" r:id="rId1"/>
  <headerFooter alignWithMargins="0">
    <oddFooter>&amp;L&amp;8Report Date:&amp;D&amp;R&amp;8&amp;F&amp;A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 User</cp:lastModifiedBy>
  <cp:lastPrinted>2008-03-21T14:45:55Z</cp:lastPrinted>
  <dcterms:created xsi:type="dcterms:W3CDTF">1999-05-06T12:23:21Z</dcterms:created>
  <dcterms:modified xsi:type="dcterms:W3CDTF">2008-04-02T18:04:24Z</dcterms:modified>
  <cp:category/>
  <cp:version/>
  <cp:contentType/>
  <cp:contentStatus/>
</cp:coreProperties>
</file>